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čný plánovač" sheetId="1" state="visible" r:id="rId1"/>
    <sheet xmlns:r="http://schemas.openxmlformats.org/officeDocument/2006/relationships" name="Mesačný prehľa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 ##0,00 &quot;€&quot;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/>
    </xf>
    <xf numFmtId="1" fontId="3" fillId="4" borderId="1" applyAlignment="1" pivotButton="0" quotePrefix="0" xfId="0">
      <alignment horizontal="center" vertical="center"/>
    </xf>
    <xf numFmtId="9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/>
    </xf>
    <xf numFmtId="1" fontId="3" fillId="5" borderId="1" applyAlignment="1" pivotButton="0" quotePrefix="0" xfId="0">
      <alignment horizontal="center" vertical="center"/>
    </xf>
    <xf numFmtId="9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2" fillId="6" borderId="1" pivotButton="0" quotePrefix="0" xfId="0"/>
    <xf numFmtId="0" fontId="2" fillId="6" borderId="1" applyAlignment="1" pivotButton="0" quotePrefix="0" xfId="0">
      <alignment horizontal="center" vertical="center"/>
    </xf>
    <xf numFmtId="165" fontId="2" fillId="6" borderId="1" pivotButton="0" quotePrefix="0" xfId="0"/>
    <xf numFmtId="0" fontId="4" fillId="0" borderId="0" pivotButton="0" quotePrefix="0" xfId="0"/>
    <xf numFmtId="9" fontId="4" fillId="0" borderId="0" pivotButton="0" quotePrefix="0" xfId="0"/>
    <xf numFmtId="0" fontId="0" fillId="3" borderId="1" pivotButton="0" quotePrefix="0" xfId="0"/>
    <xf numFmtId="0" fontId="3" fillId="0" borderId="0" pivotButton="0" quotePrefix="0" xfId="0"/>
    <xf numFmtId="1" fontId="2" fillId="6" borderId="1" pivotButton="0" quotePrefix="0" xfId="0"/>
    <xf numFmtId="0" fontId="2" fillId="2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5">
    <dxf>
      <font>
        <b val="1"/>
        <color rgb="0015803D"/>
      </font>
      <fill>
        <patternFill patternType="solid">
          <fgColor rgb="00D1FAE5"/>
        </patternFill>
      </fill>
    </dxf>
    <dxf>
      <font>
        <b val="1"/>
        <color rgb="00A16207"/>
      </font>
      <fill>
        <patternFill patternType="solid">
          <fgColor rgb="00FEF9C3"/>
        </patternFill>
      </fill>
    </dxf>
    <dxf>
      <font>
        <b val="1"/>
        <color rgb="001D4ED8"/>
      </font>
      <fill>
        <patternFill patternType="solid">
          <fgColor rgb="00DBEAFE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Rozpočet vs. skutočné náklady podľa mesiaca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'Mesačný prehľad'!B3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'Mesačný prehľad'!$A$4:$A$15</f>
            </numRef>
          </cat>
          <val>
            <numRef>
              <f>'Mesačný prehľad'!$B$4:$B$15</f>
            </numRef>
          </val>
        </ser>
        <ser>
          <idx val="1"/>
          <order val="1"/>
          <tx>
            <strRef>
              <f>'Mesačný prehľad'!C3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'Mesačný prehľad'!$A$4:$A$15</f>
            </numRef>
          </cat>
          <val>
            <numRef>
              <f>'Mesačný prehľad'!$C$4:$C$15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rozpočtu podľa kategórie</a:t>
            </a:r>
          </a:p>
        </rich>
      </tx>
    </title>
    <plotArea>
      <pieChart>
        <varyColors val="1"/>
        <ser>
          <idx val="0"/>
          <order val="0"/>
          <tx>
            <strRef>
              <f>'Mesačný prehľad'!B20</f>
            </strRef>
          </tx>
          <spPr>
            <a:ln xmlns:a="http://schemas.openxmlformats.org/drawingml/2006/main">
              <a:prstDash val="solid"/>
            </a:ln>
          </spPr>
          <cat>
            <numRef>
              <f>'Mesačný prehľad'!$A$21:$A$27</f>
            </numRef>
          </cat>
          <val>
            <numRef>
              <f>'Mesačný prehľad'!$B$21:$B$27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Priemerné % dokončenia podľa mesiaca</a:t>
            </a:r>
          </a:p>
        </rich>
      </tx>
    </title>
    <plotArea>
      <lineChart>
        <grouping val="standard"/>
        <ser>
          <idx val="0"/>
          <order val="0"/>
          <tx>
            <strRef>
              <f>'Mesačný prehľad'!E3</f>
            </strRef>
          </tx>
          <spPr>
            <a:ln xmlns:a="http://schemas.openxmlformats.org/drawingml/2006/main" w="25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'Mesačný prehľad'!$A$4:$A$15</f>
            </numRef>
          </cat>
          <val>
            <numRef>
              <f>'Mesačný prehľad'!$E$4:$E$15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 dokončenia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13</col>
      <colOff>0</colOff>
      <row>2</row>
      <rowOff>0</rowOff>
    </from>
    <ext cx="72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14" customWidth="1" min="3" max="3"/>
    <col width="20" customWidth="1" min="4" max="4"/>
    <col width="12" customWidth="1" min="5" max="5"/>
    <col width="15" customWidth="1" min="6" max="6"/>
    <col width="15" customWidth="1" min="7" max="7"/>
    <col width="13" customWidth="1" min="8" max="8"/>
    <col width="11" customWidth="1" min="9" max="9"/>
    <col width="13" customWidth="1" min="10" max="10"/>
    <col width="13" customWidth="1" min="11" max="11"/>
    <col width="14" customWidth="1" min="12" max="12"/>
    <col width="16" customWidth="1" min="13" max="13"/>
    <col width="14" customWidth="1" min="14" max="14"/>
  </cols>
  <sheetData>
    <row r="1" ht="30" customHeight="1">
      <c r="A1" s="1" t="inlineStr">
        <is>
          <t>ROČNÝ PLÁNOVAČ 2026 – PREHĽAD ÚLOH A PROJEKTOV</t>
        </is>
      </c>
    </row>
    <row r="2"/>
    <row r="3" ht="32" customHeight="1">
      <c r="A3" s="2" t="inlineStr">
        <is>
          <t>ID</t>
        </is>
      </c>
      <c r="B3" s="2" t="inlineStr">
        <is>
          <t>Názov úlohy</t>
        </is>
      </c>
      <c r="C3" s="2" t="inlineStr">
        <is>
          <t>Kategória</t>
        </is>
      </c>
      <c r="D3" s="2" t="inlineStr">
        <is>
          <t>Zodpovedná osoba</t>
        </is>
      </c>
      <c r="E3" s="2" t="inlineStr">
        <is>
          <t>Mesiac</t>
        </is>
      </c>
      <c r="F3" s="2" t="inlineStr">
        <is>
          <t>Dátum začiatku</t>
        </is>
      </c>
      <c r="G3" s="2" t="inlineStr">
        <is>
          <t>Dátum ukončenia</t>
        </is>
      </c>
      <c r="H3" s="2" t="inlineStr">
        <is>
          <t>Trvanie (dni)</t>
        </is>
      </c>
      <c r="I3" s="2" t="inlineStr">
        <is>
          <t>Priorita</t>
        </is>
      </c>
      <c r="J3" s="2" t="inlineStr">
        <is>
          <t>Stav</t>
        </is>
      </c>
      <c r="K3" s="2" t="inlineStr">
        <is>
          <t>% dokončenia</t>
        </is>
      </c>
      <c r="L3" s="2" t="inlineStr">
        <is>
          <t>Rozpočet</t>
        </is>
      </c>
      <c r="M3" s="2" t="inlineStr">
        <is>
          <t>Skutočné náklady</t>
        </is>
      </c>
      <c r="N3" s="2" t="inlineStr">
        <is>
          <t>Rozdiel (€)</t>
        </is>
      </c>
    </row>
    <row r="4">
      <c r="A4" s="3" t="inlineStr">
        <is>
          <t>U001</t>
        </is>
      </c>
      <c r="B4" s="4" t="inlineStr">
        <is>
          <t>Príprava ročného rozpočtu</t>
        </is>
      </c>
      <c r="C4" s="4" t="inlineStr">
        <is>
          <t>Financie</t>
        </is>
      </c>
      <c r="D4" s="4" t="inlineStr">
        <is>
          <t>Ján Novák</t>
        </is>
      </c>
      <c r="E4" s="4" t="inlineStr">
        <is>
          <t>Január</t>
        </is>
      </c>
      <c r="F4" s="5" t="inlineStr">
        <is>
          <t>12.01.2026</t>
        </is>
      </c>
      <c r="G4" s="5" t="inlineStr">
        <is>
          <t>26.01.2026</t>
        </is>
      </c>
      <c r="H4" s="6">
        <f>G4-F4</f>
        <v/>
      </c>
      <c r="I4" s="4" t="inlineStr">
        <is>
          <t>Vysoká</t>
        </is>
      </c>
      <c r="J4" s="4" t="inlineStr">
        <is>
          <t>Dokončené</t>
        </is>
      </c>
      <c r="K4" s="7" t="n">
        <v>1</v>
      </c>
      <c r="L4" s="8" t="n">
        <v>5000</v>
      </c>
      <c r="M4" s="8" t="n">
        <v>12000</v>
      </c>
      <c r="N4" s="8">
        <f>L4-M4</f>
        <v/>
      </c>
    </row>
    <row r="5">
      <c r="A5" s="9" t="inlineStr">
        <is>
          <t>U002</t>
        </is>
      </c>
      <c r="B5" s="10" t="inlineStr">
        <is>
          <t>Marketingová kampaň jar</t>
        </is>
      </c>
      <c r="C5" s="10" t="inlineStr">
        <is>
          <t>Marketing</t>
        </is>
      </c>
      <c r="D5" s="10" t="inlineStr">
        <is>
          <t>Zuzana Kováčová</t>
        </is>
      </c>
      <c r="E5" s="10" t="inlineStr">
        <is>
          <t>Február</t>
        </is>
      </c>
      <c r="F5" s="11" t="inlineStr">
        <is>
          <t>02.02.2026</t>
        </is>
      </c>
      <c r="G5" s="11" t="inlineStr">
        <is>
          <t>28.02.2026</t>
        </is>
      </c>
      <c r="H5" s="12">
        <f>G5-F5</f>
        <v/>
      </c>
      <c r="I5" s="10" t="inlineStr">
        <is>
          <t>Stredná</t>
        </is>
      </c>
      <c r="J5" s="10" t="inlineStr">
        <is>
          <t>Dokončené</t>
        </is>
      </c>
      <c r="K5" s="13" t="n">
        <v>1</v>
      </c>
      <c r="L5" s="14" t="n">
        <v>8000</v>
      </c>
      <c r="M5" s="14" t="n">
        <v>7600</v>
      </c>
      <c r="N5" s="14">
        <f>L5-M5</f>
        <v/>
      </c>
    </row>
    <row r="6">
      <c r="A6" s="3" t="inlineStr">
        <is>
          <t>U003</t>
        </is>
      </c>
      <c r="B6" s="4" t="inlineStr">
        <is>
          <t>Školenie zamestnancov</t>
        </is>
      </c>
      <c r="C6" s="4" t="inlineStr">
        <is>
          <t>HR</t>
        </is>
      </c>
      <c r="D6" s="4" t="inlineStr">
        <is>
          <t>Peter Horváth</t>
        </is>
      </c>
      <c r="E6" s="4" t="inlineStr">
        <is>
          <t>Marec</t>
        </is>
      </c>
      <c r="F6" s="5" t="inlineStr">
        <is>
          <t>05.03.2026</t>
        </is>
      </c>
      <c r="G6" s="5" t="inlineStr">
        <is>
          <t>20.03.2026</t>
        </is>
      </c>
      <c r="H6" s="6">
        <f>G6-F6</f>
        <v/>
      </c>
      <c r="I6" s="4" t="inlineStr">
        <is>
          <t>Nízka</t>
        </is>
      </c>
      <c r="J6" s="4" t="inlineStr">
        <is>
          <t>Dokončené</t>
        </is>
      </c>
      <c r="K6" s="7" t="n">
        <v>1</v>
      </c>
      <c r="L6" s="8" t="n">
        <v>3000</v>
      </c>
      <c r="M6" s="8" t="n">
        <v>3200</v>
      </c>
      <c r="N6" s="8">
        <f>L6-M6</f>
        <v/>
      </c>
    </row>
    <row r="7">
      <c r="A7" s="9" t="inlineStr">
        <is>
          <t>U004</t>
        </is>
      </c>
      <c r="B7" s="10" t="inlineStr">
        <is>
          <t>Vývoj nového produktu</t>
        </is>
      </c>
      <c r="C7" s="10" t="inlineStr">
        <is>
          <t>Vývoj</t>
        </is>
      </c>
      <c r="D7" s="10" t="inlineStr">
        <is>
          <t>Martin Tóth</t>
        </is>
      </c>
      <c r="E7" s="10" t="inlineStr">
        <is>
          <t>Apríl</t>
        </is>
      </c>
      <c r="F7" s="11" t="inlineStr">
        <is>
          <t>01.04.2026</t>
        </is>
      </c>
      <c r="G7" s="11" t="inlineStr">
        <is>
          <t>30.06.2026</t>
        </is>
      </c>
      <c r="H7" s="12">
        <f>G7-F7</f>
        <v/>
      </c>
      <c r="I7" s="10" t="inlineStr">
        <is>
          <t>Vysoká</t>
        </is>
      </c>
      <c r="J7" s="10" t="inlineStr">
        <is>
          <t>Prebieha</t>
        </is>
      </c>
      <c r="K7" s="13" t="n">
        <v>0.5</v>
      </c>
      <c r="L7" s="14" t="n">
        <v>25000</v>
      </c>
      <c r="M7" s="14" t="n">
        <v>18000</v>
      </c>
      <c r="N7" s="14">
        <f>L7-M7</f>
        <v/>
      </c>
    </row>
    <row r="8">
      <c r="A8" s="3" t="inlineStr">
        <is>
          <t>U005</t>
        </is>
      </c>
      <c r="B8" s="4" t="inlineStr">
        <is>
          <t>Audit kvality</t>
        </is>
      </c>
      <c r="C8" s="4" t="inlineStr">
        <is>
          <t>Kvalita</t>
        </is>
      </c>
      <c r="D8" s="4" t="inlineStr">
        <is>
          <t>Katarína Baláž</t>
        </is>
      </c>
      <c r="E8" s="4" t="inlineStr">
        <is>
          <t>Máj</t>
        </is>
      </c>
      <c r="F8" s="5" t="inlineStr">
        <is>
          <t>10.05.2026</t>
        </is>
      </c>
      <c r="G8" s="5" t="inlineStr">
        <is>
          <t>24.05.2026</t>
        </is>
      </c>
      <c r="H8" s="6">
        <f>G8-F8</f>
        <v/>
      </c>
      <c r="I8" s="4" t="inlineStr">
        <is>
          <t>Stredná</t>
        </is>
      </c>
      <c r="J8" s="4" t="inlineStr">
        <is>
          <t>Dokončené</t>
        </is>
      </c>
      <c r="K8" s="7" t="n">
        <v>1</v>
      </c>
      <c r="L8" s="8" t="n">
        <v>4000</v>
      </c>
      <c r="M8" s="8" t="n">
        <v>3900</v>
      </c>
      <c r="N8" s="8">
        <f>L8-M8</f>
        <v/>
      </c>
    </row>
    <row r="9">
      <c r="A9" s="9" t="inlineStr">
        <is>
          <t>U006</t>
        </is>
      </c>
      <c r="B9" s="10" t="inlineStr">
        <is>
          <t>Letná predajná akcia</t>
        </is>
      </c>
      <c r="C9" s="10" t="inlineStr">
        <is>
          <t>Predaj</t>
        </is>
      </c>
      <c r="D9" s="10" t="inlineStr">
        <is>
          <t>Ján Novák</t>
        </is>
      </c>
      <c r="E9" s="10" t="inlineStr">
        <is>
          <t>Jún</t>
        </is>
      </c>
      <c r="F9" s="11" t="inlineStr">
        <is>
          <t>01.06.2026</t>
        </is>
      </c>
      <c r="G9" s="11" t="inlineStr">
        <is>
          <t>15.07.2026</t>
        </is>
      </c>
      <c r="H9" s="12">
        <f>G9-F9</f>
        <v/>
      </c>
      <c r="I9" s="10" t="inlineStr">
        <is>
          <t>Vysoká</t>
        </is>
      </c>
      <c r="J9" s="10" t="inlineStr">
        <is>
          <t>Prebieha</t>
        </is>
      </c>
      <c r="K9" s="13" t="n">
        <v>0.5</v>
      </c>
      <c r="L9" s="14" t="n">
        <v>10000</v>
      </c>
      <c r="M9" s="14" t="n">
        <v>4500</v>
      </c>
      <c r="N9" s="14">
        <f>L9-M9</f>
        <v/>
      </c>
    </row>
    <row r="10">
      <c r="A10" s="3" t="inlineStr">
        <is>
          <t>U007</t>
        </is>
      </c>
      <c r="B10" s="4" t="inlineStr">
        <is>
          <t>Modernizácia IT systému</t>
        </is>
      </c>
      <c r="C10" s="4" t="inlineStr">
        <is>
          <t>IT</t>
        </is>
      </c>
      <c r="D10" s="4" t="inlineStr">
        <is>
          <t>Zuzana Kováčová</t>
        </is>
      </c>
      <c r="E10" s="4" t="inlineStr">
        <is>
          <t>Júl</t>
        </is>
      </c>
      <c r="F10" s="5" t="inlineStr">
        <is>
          <t>20.07.2026</t>
        </is>
      </c>
      <c r="G10" s="5" t="inlineStr">
        <is>
          <t>31.08.2026</t>
        </is>
      </c>
      <c r="H10" s="6">
        <f>G10-F10</f>
        <v/>
      </c>
      <c r="I10" s="4" t="inlineStr">
        <is>
          <t>Stredná</t>
        </is>
      </c>
      <c r="J10" s="4" t="inlineStr">
        <is>
          <t>Prebieha</t>
        </is>
      </c>
      <c r="K10" s="7" t="n">
        <v>0.5</v>
      </c>
      <c r="L10" s="8" t="n">
        <v>15000</v>
      </c>
      <c r="M10" s="8" t="n">
        <v>2000</v>
      </c>
      <c r="N10" s="8">
        <f>L10-M10</f>
        <v/>
      </c>
    </row>
    <row r="11">
      <c r="A11" s="9" t="inlineStr">
        <is>
          <t>U008</t>
        </is>
      </c>
      <c r="B11" s="10" t="inlineStr">
        <is>
          <t>Konferencia partnerov</t>
        </is>
      </c>
      <c r="C11" s="10" t="inlineStr">
        <is>
          <t>Marketing</t>
        </is>
      </c>
      <c r="D11" s="10" t="inlineStr">
        <is>
          <t>Peter Horváth</t>
        </is>
      </c>
      <c r="E11" s="10" t="inlineStr">
        <is>
          <t>September</t>
        </is>
      </c>
      <c r="F11" s="11" t="inlineStr">
        <is>
          <t>10.09.2026</t>
        </is>
      </c>
      <c r="G11" s="11" t="inlineStr">
        <is>
          <t>12.09.2026</t>
        </is>
      </c>
      <c r="H11" s="12">
        <f>G11-F11</f>
        <v/>
      </c>
      <c r="I11" s="10" t="inlineStr">
        <is>
          <t>Nízka</t>
        </is>
      </c>
      <c r="J11" s="10" t="inlineStr">
        <is>
          <t>Plánované</t>
        </is>
      </c>
      <c r="K11" s="13" t="n">
        <v>0</v>
      </c>
      <c r="L11" s="14" t="n">
        <v>6000</v>
      </c>
      <c r="M11" s="14" t="n">
        <v>0</v>
      </c>
      <c r="N11" s="14">
        <f>L11-M11</f>
        <v/>
      </c>
    </row>
    <row r="12">
      <c r="A12" s="3" t="inlineStr">
        <is>
          <t>U009</t>
        </is>
      </c>
      <c r="B12" s="4" t="inlineStr">
        <is>
          <t>Ročný inventúrny proces</t>
        </is>
      </c>
      <c r="C12" s="4" t="inlineStr">
        <is>
          <t>Financie</t>
        </is>
      </c>
      <c r="D12" s="4" t="inlineStr">
        <is>
          <t>Martin Tóth</t>
        </is>
      </c>
      <c r="E12" s="4" t="inlineStr">
        <is>
          <t>Október</t>
        </is>
      </c>
      <c r="F12" s="5" t="inlineStr">
        <is>
          <t>01.10.2026</t>
        </is>
      </c>
      <c r="G12" s="5" t="inlineStr">
        <is>
          <t>15.10.2026</t>
        </is>
      </c>
      <c r="H12" s="6">
        <f>G12-F12</f>
        <v/>
      </c>
      <c r="I12" s="4" t="inlineStr">
        <is>
          <t>Vysoká</t>
        </is>
      </c>
      <c r="J12" s="4" t="inlineStr">
        <is>
          <t>Plánované</t>
        </is>
      </c>
      <c r="K12" s="7" t="n">
        <v>0</v>
      </c>
      <c r="L12" s="8" t="n">
        <v>3500</v>
      </c>
      <c r="M12" s="8" t="n">
        <v>0</v>
      </c>
      <c r="N12" s="8">
        <f>L12-M12</f>
        <v/>
      </c>
    </row>
    <row r="13">
      <c r="A13" s="9" t="inlineStr">
        <is>
          <t>U010</t>
        </is>
      </c>
      <c r="B13" s="10" t="inlineStr">
        <is>
          <t>Vianočná kampaň a uzávierka</t>
        </is>
      </c>
      <c r="C13" s="10" t="inlineStr">
        <is>
          <t>Marketing</t>
        </is>
      </c>
      <c r="D13" s="10" t="inlineStr">
        <is>
          <t>Katarína Baláž</t>
        </is>
      </c>
      <c r="E13" s="10" t="inlineStr">
        <is>
          <t>December</t>
        </is>
      </c>
      <c r="F13" s="11" t="inlineStr">
        <is>
          <t>01.12.2026</t>
        </is>
      </c>
      <c r="G13" s="11" t="inlineStr">
        <is>
          <t>23.12.2026</t>
        </is>
      </c>
      <c r="H13" s="12">
        <f>G13-F13</f>
        <v/>
      </c>
      <c r="I13" s="10" t="inlineStr">
        <is>
          <t>Vysoká</t>
        </is>
      </c>
      <c r="J13" s="10" t="inlineStr">
        <is>
          <t>Plánované</t>
        </is>
      </c>
      <c r="K13" s="13" t="n">
        <v>0</v>
      </c>
      <c r="L13" s="14" t="n">
        <v>9000</v>
      </c>
      <c r="M13" s="14" t="n">
        <v>0</v>
      </c>
      <c r="N13" s="14">
        <f>L13-M13</f>
        <v/>
      </c>
    </row>
    <row r="14">
      <c r="A14" s="15" t="n"/>
      <c r="B14" s="16" t="inlineStr">
        <is>
          <t>SPOLU</t>
        </is>
      </c>
      <c r="C14" s="15" t="n"/>
      <c r="D14" s="15" t="n"/>
      <c r="E14" s="15" t="n"/>
      <c r="F14" s="15" t="n"/>
      <c r="G14" s="15" t="n"/>
      <c r="H14" s="15" t="n"/>
      <c r="I14" s="15" t="n"/>
      <c r="J14" s="15" t="n"/>
      <c r="K14" s="15" t="n"/>
      <c r="L14" s="17">
        <f>SUM(L4:L13)</f>
        <v/>
      </c>
      <c r="M14" s="17">
        <f>SUM(M4:M13)</f>
        <v/>
      </c>
      <c r="N14" s="17">
        <f>SUM(N4:N13)</f>
        <v/>
      </c>
    </row>
    <row r="15">
      <c r="B15" s="18" t="inlineStr">
        <is>
          <t>Priemerné % dokončenia</t>
        </is>
      </c>
      <c r="K15" s="19">
        <f>IFERROR(AVERAGE(K4:K13),0)</f>
        <v/>
      </c>
    </row>
    <row r="16">
      <c r="B16" s="18" t="inlineStr">
        <is>
          <t>Počet dokončených úloh</t>
        </is>
      </c>
      <c r="K16" s="18">
        <f>COUNTIF(J4:J13,"Dokončené")</f>
        <v/>
      </c>
    </row>
    <row r="17">
      <c r="B17" s="18" t="inlineStr">
        <is>
          <t>Počet vysokopriority úloh</t>
        </is>
      </c>
      <c r="K17" s="18">
        <f>COUNTIF(I4:I13,"Vysoká")</f>
        <v/>
      </c>
    </row>
    <row r="18">
      <c r="B18" s="18" t="inlineStr">
        <is>
          <t>Vyhľadanie úlohy podľa ID (zadaj ID vpravo)</t>
        </is>
      </c>
      <c r="M18" s="18" t="inlineStr">
        <is>
          <t>ID úlohy:</t>
        </is>
      </c>
      <c r="N18" s="20" t="inlineStr">
        <is>
          <t>U004</t>
        </is>
      </c>
    </row>
    <row r="19">
      <c r="B19" s="18" t="inlineStr">
        <is>
          <t>Nájdený názov úlohy:</t>
        </is>
      </c>
      <c r="C19" s="21">
        <f>IFERROR(VLOOKUP(N18,A4:B13,2,0),"Nenájdené")</f>
        <v/>
      </c>
    </row>
    <row r="20">
      <c r="B20" s="18" t="inlineStr">
        <is>
          <t>Stav rozpočtu projektu:</t>
        </is>
      </c>
      <c r="C20" s="18">
        <f>IF(N14&gt;=0,"V rámci rozpočtu","Prekročený rozpočet")</f>
        <v/>
      </c>
    </row>
  </sheetData>
  <mergeCells count="1">
    <mergeCell ref="A1:N1"/>
  </mergeCells>
  <conditionalFormatting sqref="J4:J13">
    <cfRule type="expression" priority="1" dxfId="0" stopIfTrue="1">
      <formula>J4="Dokončené"</formula>
    </cfRule>
    <cfRule type="expression" priority="2" dxfId="1" stopIfTrue="1">
      <formula>J4="Prebieha"</formula>
    </cfRule>
    <cfRule type="expression" priority="3" dxfId="2" stopIfTrue="1">
      <formula>J4="Plánované"</formula>
    </cfRule>
  </conditionalFormatting>
  <conditionalFormatting sqref="I4:I13">
    <cfRule type="expression" priority="4" dxfId="3" stopIfTrue="1">
      <formula>I4="Vysoká"</formula>
    </cfRule>
  </conditionalFormatting>
  <conditionalFormatting sqref="N4:N13">
    <cfRule type="cellIs" priority="5" operator="lessThan" dxfId="3">
      <formula>0</formula>
    </cfRule>
    <cfRule type="cellIs" priority="6" operator="greaterThanOrEqual" dxfId="4">
      <formula>0</formula>
    </cfRule>
  </conditionalFormatting>
  <dataValidations count="2">
    <dataValidation sqref="J4:J13" showErrorMessage="1" showInputMessage="1" allowBlank="0" type="list">
      <formula1>"Plánované,Prebieha,Dokončené"</formula1>
    </dataValidation>
    <dataValidation sqref="I4:I13" showErrorMessage="1" showInputMessage="1" allowBlank="0" type="list">
      <formula1>"Nízka,Stredná,Vysoká"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20" customWidth="1" min="3" max="3"/>
    <col width="14" customWidth="1" min="4" max="4"/>
    <col width="20" customWidth="1" min="5" max="5"/>
  </cols>
  <sheetData>
    <row r="1" ht="30" customHeight="1">
      <c r="A1" s="1" t="inlineStr">
        <is>
          <t>MESAČNÝ A KATEGÓRIOVÝ PREHĽAD 2026</t>
        </is>
      </c>
    </row>
    <row r="2"/>
    <row r="3" ht="28" customHeight="1">
      <c r="A3" s="2" t="inlineStr">
        <is>
          <t>Mesiac</t>
        </is>
      </c>
      <c r="B3" s="2" t="inlineStr">
        <is>
          <t>Rozpočet (€)</t>
        </is>
      </c>
      <c r="C3" s="2" t="inlineStr">
        <is>
          <t>Skutočné náklady (€)</t>
        </is>
      </c>
      <c r="D3" s="2" t="inlineStr">
        <is>
          <t>Počet úloh</t>
        </is>
      </c>
      <c r="E3" s="2" t="inlineStr">
        <is>
          <t>Priemerné % dokončenia</t>
        </is>
      </c>
    </row>
    <row r="4">
      <c r="A4" s="3" t="inlineStr">
        <is>
          <t>Január</t>
        </is>
      </c>
      <c r="B4" s="8">
        <f>IFERROR(SUMIF('Ročný plánovač'!$E$4:$E$13,A4,'Ročný plánovač'!$L$4:$L$13),0)</f>
        <v/>
      </c>
      <c r="C4" s="8">
        <f>IFERROR(SUMIF('Ročný plánovač'!$E$4:$E$13,A4,'Ročný plánovač'!$M$4:$M$13),0)</f>
        <v/>
      </c>
      <c r="D4" s="6">
        <f>COUNTIF('Ročný plánovač'!$E$4:$E$13,A4)</f>
        <v/>
      </c>
      <c r="E4" s="7">
        <f>IFERROR(AVERAGEIF('Ročný plánovač'!$E$4:$E$13,A4,'Ročný plánovač'!$K$4:$K$13),0)</f>
        <v/>
      </c>
    </row>
    <row r="5">
      <c r="A5" s="9" t="inlineStr">
        <is>
          <t>Február</t>
        </is>
      </c>
      <c r="B5" s="14">
        <f>IFERROR(SUMIF('Ročný plánovač'!$E$4:$E$13,A5,'Ročný plánovač'!$L$4:$L$13),0)</f>
        <v/>
      </c>
      <c r="C5" s="14">
        <f>IFERROR(SUMIF('Ročný plánovač'!$E$4:$E$13,A5,'Ročný plánovač'!$M$4:$M$13),0)</f>
        <v/>
      </c>
      <c r="D5" s="12">
        <f>COUNTIF('Ročný plánovač'!$E$4:$E$13,A5)</f>
        <v/>
      </c>
      <c r="E5" s="13">
        <f>IFERROR(AVERAGEIF('Ročný plánovač'!$E$4:$E$13,A5,'Ročný plánovač'!$K$4:$K$13),0)</f>
        <v/>
      </c>
    </row>
    <row r="6">
      <c r="A6" s="3" t="inlineStr">
        <is>
          <t>Marec</t>
        </is>
      </c>
      <c r="B6" s="8">
        <f>IFERROR(SUMIF('Ročný plánovač'!$E$4:$E$13,A6,'Ročný plánovač'!$L$4:$L$13),0)</f>
        <v/>
      </c>
      <c r="C6" s="8">
        <f>IFERROR(SUMIF('Ročný plánovač'!$E$4:$E$13,A6,'Ročný plánovač'!$M$4:$M$13),0)</f>
        <v/>
      </c>
      <c r="D6" s="6">
        <f>COUNTIF('Ročný plánovač'!$E$4:$E$13,A6)</f>
        <v/>
      </c>
      <c r="E6" s="7">
        <f>IFERROR(AVERAGEIF('Ročný plánovač'!$E$4:$E$13,A6,'Ročný plánovač'!$K$4:$K$13),0)</f>
        <v/>
      </c>
    </row>
    <row r="7">
      <c r="A7" s="9" t="inlineStr">
        <is>
          <t>Apríl</t>
        </is>
      </c>
      <c r="B7" s="14">
        <f>IFERROR(SUMIF('Ročný plánovač'!$E$4:$E$13,A7,'Ročný plánovač'!$L$4:$L$13),0)</f>
        <v/>
      </c>
      <c r="C7" s="14">
        <f>IFERROR(SUMIF('Ročný plánovač'!$E$4:$E$13,A7,'Ročný plánovač'!$M$4:$M$13),0)</f>
        <v/>
      </c>
      <c r="D7" s="12">
        <f>COUNTIF('Ročný plánovač'!$E$4:$E$13,A7)</f>
        <v/>
      </c>
      <c r="E7" s="13">
        <f>IFERROR(AVERAGEIF('Ročný plánovač'!$E$4:$E$13,A7,'Ročný plánovač'!$K$4:$K$13),0)</f>
        <v/>
      </c>
    </row>
    <row r="8">
      <c r="A8" s="3" t="inlineStr">
        <is>
          <t>Máj</t>
        </is>
      </c>
      <c r="B8" s="8">
        <f>IFERROR(SUMIF('Ročný plánovač'!$E$4:$E$13,A8,'Ročný plánovač'!$L$4:$L$13),0)</f>
        <v/>
      </c>
      <c r="C8" s="8">
        <f>IFERROR(SUMIF('Ročný plánovač'!$E$4:$E$13,A8,'Ročný plánovač'!$M$4:$M$13),0)</f>
        <v/>
      </c>
      <c r="D8" s="6">
        <f>COUNTIF('Ročný plánovač'!$E$4:$E$13,A8)</f>
        <v/>
      </c>
      <c r="E8" s="7">
        <f>IFERROR(AVERAGEIF('Ročný plánovač'!$E$4:$E$13,A8,'Ročný plánovač'!$K$4:$K$13),0)</f>
        <v/>
      </c>
    </row>
    <row r="9">
      <c r="A9" s="9" t="inlineStr">
        <is>
          <t>Jún</t>
        </is>
      </c>
      <c r="B9" s="14">
        <f>IFERROR(SUMIF('Ročný plánovač'!$E$4:$E$13,A9,'Ročný plánovač'!$L$4:$L$13),0)</f>
        <v/>
      </c>
      <c r="C9" s="14">
        <f>IFERROR(SUMIF('Ročný plánovač'!$E$4:$E$13,A9,'Ročný plánovač'!$M$4:$M$13),0)</f>
        <v/>
      </c>
      <c r="D9" s="12">
        <f>COUNTIF('Ročný plánovač'!$E$4:$E$13,A9)</f>
        <v/>
      </c>
      <c r="E9" s="13">
        <f>IFERROR(AVERAGEIF('Ročný plánovač'!$E$4:$E$13,A9,'Ročný plánovač'!$K$4:$K$13),0)</f>
        <v/>
      </c>
    </row>
    <row r="10">
      <c r="A10" s="3" t="inlineStr">
        <is>
          <t>Júl</t>
        </is>
      </c>
      <c r="B10" s="8">
        <f>IFERROR(SUMIF('Ročný plánovač'!$E$4:$E$13,A10,'Ročný plánovač'!$L$4:$L$13),0)</f>
        <v/>
      </c>
      <c r="C10" s="8">
        <f>IFERROR(SUMIF('Ročný plánovač'!$E$4:$E$13,A10,'Ročný plánovač'!$M$4:$M$13),0)</f>
        <v/>
      </c>
      <c r="D10" s="6">
        <f>COUNTIF('Ročný plánovač'!$E$4:$E$13,A10)</f>
        <v/>
      </c>
      <c r="E10" s="7">
        <f>IFERROR(AVERAGEIF('Ročný plánovač'!$E$4:$E$13,A10,'Ročný plánovač'!$K$4:$K$13),0)</f>
        <v/>
      </c>
    </row>
    <row r="11">
      <c r="A11" s="9" t="inlineStr">
        <is>
          <t>August</t>
        </is>
      </c>
      <c r="B11" s="14">
        <f>IFERROR(SUMIF('Ročný plánovač'!$E$4:$E$13,A11,'Ročný plánovač'!$L$4:$L$13),0)</f>
        <v/>
      </c>
      <c r="C11" s="14">
        <f>IFERROR(SUMIF('Ročný plánovač'!$E$4:$E$13,A11,'Ročný plánovač'!$M$4:$M$13),0)</f>
        <v/>
      </c>
      <c r="D11" s="12">
        <f>COUNTIF('Ročný plánovač'!$E$4:$E$13,A11)</f>
        <v/>
      </c>
      <c r="E11" s="13">
        <f>IFERROR(AVERAGEIF('Ročný plánovač'!$E$4:$E$13,A11,'Ročný plánovač'!$K$4:$K$13),0)</f>
        <v/>
      </c>
    </row>
    <row r="12">
      <c r="A12" s="3" t="inlineStr">
        <is>
          <t>September</t>
        </is>
      </c>
      <c r="B12" s="8">
        <f>IFERROR(SUMIF('Ročný plánovač'!$E$4:$E$13,A12,'Ročný plánovač'!$L$4:$L$13),0)</f>
        <v/>
      </c>
      <c r="C12" s="8">
        <f>IFERROR(SUMIF('Ročný plánovač'!$E$4:$E$13,A12,'Ročný plánovač'!$M$4:$M$13),0)</f>
        <v/>
      </c>
      <c r="D12" s="6">
        <f>COUNTIF('Ročný plánovač'!$E$4:$E$13,A12)</f>
        <v/>
      </c>
      <c r="E12" s="7">
        <f>IFERROR(AVERAGEIF('Ročný plánovač'!$E$4:$E$13,A12,'Ročný plánovač'!$K$4:$K$13),0)</f>
        <v/>
      </c>
    </row>
    <row r="13">
      <c r="A13" s="9" t="inlineStr">
        <is>
          <t>Október</t>
        </is>
      </c>
      <c r="B13" s="14">
        <f>IFERROR(SUMIF('Ročný plánovač'!$E$4:$E$13,A13,'Ročný plánovač'!$L$4:$L$13),0)</f>
        <v/>
      </c>
      <c r="C13" s="14">
        <f>IFERROR(SUMIF('Ročný plánovač'!$E$4:$E$13,A13,'Ročný plánovač'!$M$4:$M$13),0)</f>
        <v/>
      </c>
      <c r="D13" s="12">
        <f>COUNTIF('Ročný plánovač'!$E$4:$E$13,A13)</f>
        <v/>
      </c>
      <c r="E13" s="13">
        <f>IFERROR(AVERAGEIF('Ročný plánovač'!$E$4:$E$13,A13,'Ročný plánovač'!$K$4:$K$13),0)</f>
        <v/>
      </c>
    </row>
    <row r="14">
      <c r="A14" s="3" t="inlineStr">
        <is>
          <t>November</t>
        </is>
      </c>
      <c r="B14" s="8">
        <f>IFERROR(SUMIF('Ročný plánovač'!$E$4:$E$13,A14,'Ročný plánovač'!$L$4:$L$13),0)</f>
        <v/>
      </c>
      <c r="C14" s="8">
        <f>IFERROR(SUMIF('Ročný plánovač'!$E$4:$E$13,A14,'Ročný plánovač'!$M$4:$M$13),0)</f>
        <v/>
      </c>
      <c r="D14" s="6">
        <f>COUNTIF('Ročný plánovač'!$E$4:$E$13,A14)</f>
        <v/>
      </c>
      <c r="E14" s="7">
        <f>IFERROR(AVERAGEIF('Ročný plánovač'!$E$4:$E$13,A14,'Ročný plánovač'!$K$4:$K$13),0)</f>
        <v/>
      </c>
    </row>
    <row r="15">
      <c r="A15" s="9" t="inlineStr">
        <is>
          <t>December</t>
        </is>
      </c>
      <c r="B15" s="14">
        <f>IFERROR(SUMIF('Ročný plánovač'!$E$4:$E$13,A15,'Ročný plánovač'!$L$4:$L$13),0)</f>
        <v/>
      </c>
      <c r="C15" s="14">
        <f>IFERROR(SUMIF('Ročný plánovač'!$E$4:$E$13,A15,'Ročný plánovač'!$M$4:$M$13),0)</f>
        <v/>
      </c>
      <c r="D15" s="12">
        <f>COUNTIF('Ročný plánovač'!$E$4:$E$13,A15)</f>
        <v/>
      </c>
      <c r="E15" s="13">
        <f>IFERROR(AVERAGEIF('Ročný plánovač'!$E$4:$E$13,A15,'Ročný plánovač'!$K$4:$K$13),0)</f>
        <v/>
      </c>
    </row>
    <row r="16">
      <c r="A16" s="15" t="inlineStr">
        <is>
          <t>SPOLU</t>
        </is>
      </c>
      <c r="B16" s="17">
        <f>SUM(B4:B15)</f>
        <v/>
      </c>
      <c r="C16" s="17">
        <f>SUM(C4:C15)</f>
        <v/>
      </c>
      <c r="D16" s="22">
        <f>SUM(D4:D15)</f>
        <v/>
      </c>
      <c r="E16" s="15" t="n"/>
    </row>
    <row r="17"/>
    <row r="18"/>
    <row r="19">
      <c r="A19" s="18" t="inlineStr">
        <is>
          <t>PREHĽAD PODĽA KATEGÓRIÍ</t>
        </is>
      </c>
    </row>
    <row r="20">
      <c r="A20" s="2" t="inlineStr">
        <is>
          <t>Kategória</t>
        </is>
      </c>
      <c r="B20" s="2" t="inlineStr">
        <is>
          <t>Rozpočet (€)</t>
        </is>
      </c>
      <c r="C20" s="2" t="inlineStr">
        <is>
          <t>Skutočné náklady (€)</t>
        </is>
      </c>
      <c r="D20" s="2" t="inlineStr">
        <is>
          <t>Počet úloh</t>
        </is>
      </c>
    </row>
    <row r="21">
      <c r="A21" s="3" t="inlineStr">
        <is>
          <t>Financie</t>
        </is>
      </c>
      <c r="B21" s="8">
        <f>IFERROR(SUMIF('Ročný plánovač'!$C$4:$C$13,A21,'Ročný plánovač'!$L$4:$L$13),0)</f>
        <v/>
      </c>
      <c r="C21" s="8">
        <f>IFERROR(SUMIF('Ročný plánovač'!$C$4:$C$13,A21,'Ročný plánovač'!$M$4:$M$13),0)</f>
        <v/>
      </c>
      <c r="D21" s="6">
        <f>COUNTIF('Ročný plánovač'!$C$4:$C$13,A21)</f>
        <v/>
      </c>
    </row>
    <row r="22">
      <c r="A22" s="9" t="inlineStr">
        <is>
          <t>Marketing</t>
        </is>
      </c>
      <c r="B22" s="14">
        <f>IFERROR(SUMIF('Ročný plánovač'!$C$4:$C$13,A22,'Ročný plánovač'!$L$4:$L$13),0)</f>
        <v/>
      </c>
      <c r="C22" s="14">
        <f>IFERROR(SUMIF('Ročný plánovač'!$C$4:$C$13,A22,'Ročný plánovač'!$M$4:$M$13),0)</f>
        <v/>
      </c>
      <c r="D22" s="12">
        <f>COUNTIF('Ročný plánovač'!$C$4:$C$13,A22)</f>
        <v/>
      </c>
    </row>
    <row r="23">
      <c r="A23" s="3" t="inlineStr">
        <is>
          <t>HR</t>
        </is>
      </c>
      <c r="B23" s="8">
        <f>IFERROR(SUMIF('Ročný plánovač'!$C$4:$C$13,A23,'Ročný plánovač'!$L$4:$L$13),0)</f>
        <v/>
      </c>
      <c r="C23" s="8">
        <f>IFERROR(SUMIF('Ročný plánovač'!$C$4:$C$13,A23,'Ročný plánovač'!$M$4:$M$13),0)</f>
        <v/>
      </c>
      <c r="D23" s="6">
        <f>COUNTIF('Ročný plánovač'!$C$4:$C$13,A23)</f>
        <v/>
      </c>
    </row>
    <row r="24">
      <c r="A24" s="9" t="inlineStr">
        <is>
          <t>Vývoj</t>
        </is>
      </c>
      <c r="B24" s="14">
        <f>IFERROR(SUMIF('Ročný plánovač'!$C$4:$C$13,A24,'Ročný plánovač'!$L$4:$L$13),0)</f>
        <v/>
      </c>
      <c r="C24" s="14">
        <f>IFERROR(SUMIF('Ročný plánovač'!$C$4:$C$13,A24,'Ročný plánovač'!$M$4:$M$13),0)</f>
        <v/>
      </c>
      <c r="D24" s="12">
        <f>COUNTIF('Ročný plánovač'!$C$4:$C$13,A24)</f>
        <v/>
      </c>
    </row>
    <row r="25">
      <c r="A25" s="3" t="inlineStr">
        <is>
          <t>Kvalita</t>
        </is>
      </c>
      <c r="B25" s="8">
        <f>IFERROR(SUMIF('Ročný plánovač'!$C$4:$C$13,A25,'Ročný plánovač'!$L$4:$L$13),0)</f>
        <v/>
      </c>
      <c r="C25" s="8">
        <f>IFERROR(SUMIF('Ročný plánovač'!$C$4:$C$13,A25,'Ročný plánovač'!$M$4:$M$13),0)</f>
        <v/>
      </c>
      <c r="D25" s="6">
        <f>COUNTIF('Ročný plánovač'!$C$4:$C$13,A25)</f>
        <v/>
      </c>
    </row>
    <row r="26">
      <c r="A26" s="9" t="inlineStr">
        <is>
          <t>Predaj</t>
        </is>
      </c>
      <c r="B26" s="14">
        <f>IFERROR(SUMIF('Ročný plánovač'!$C$4:$C$13,A26,'Ročný plánovač'!$L$4:$L$13),0)</f>
        <v/>
      </c>
      <c r="C26" s="14">
        <f>IFERROR(SUMIF('Ročný plánovač'!$C$4:$C$13,A26,'Ročný plánovač'!$M$4:$M$13),0)</f>
        <v/>
      </c>
      <c r="D26" s="12">
        <f>COUNTIF('Ročný plánovač'!$C$4:$C$13,A26)</f>
        <v/>
      </c>
    </row>
    <row r="27">
      <c r="A27" s="3" t="inlineStr">
        <is>
          <t>IT</t>
        </is>
      </c>
      <c r="B27" s="8">
        <f>IFERROR(SUMIF('Ročný plánovač'!$C$4:$C$13,A27,'Ročný plánovač'!$L$4:$L$13),0)</f>
        <v/>
      </c>
      <c r="C27" s="8">
        <f>IFERROR(SUMIF('Ročný plánovač'!$C$4:$C$13,A27,'Ročný plánovač'!$M$4:$M$13),0)</f>
        <v/>
      </c>
      <c r="D27" s="6">
        <f>COUNTIF('Ročný plánovač'!$C$4:$C$13,A27)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 ht="30" customHeight="1">
      <c r="A1" s="1" t="inlineStr">
        <is>
          <t>NÁVOD NA POUŽITIE ROČNÉHO PLÁNOVAČA</t>
        </is>
      </c>
    </row>
    <row r="2"/>
    <row r="3" ht="45" customHeight="1">
      <c r="A3" s="23" t="inlineStr">
        <is>
          <t>Hárok</t>
        </is>
      </c>
      <c r="B3" s="23" t="inlineStr">
        <is>
          <t>Popis</t>
        </is>
      </c>
    </row>
    <row r="4" ht="45" customHeight="1">
      <c r="A4" s="24" t="inlineStr">
        <is>
          <t>Ročný plánovač</t>
        </is>
      </c>
      <c r="B4" s="4" t="inlineStr">
        <is>
          <t>Hlavný hárok so zoznamom úloh a projektov na rok 2026. Obsahuje termíny, priority, stav, rozpočet a skutočné náklady. Bunky so žltým podfarbením (rozpočet, skutočné náklady) sú určené na úpravu.</t>
        </is>
      </c>
    </row>
    <row r="5" ht="45" customHeight="1">
      <c r="A5" s="25" t="inlineStr"/>
      <c r="B5" s="10" t="inlineStr">
        <is>
          <t>Stĺpec 'Trvanie (dni)' sa počíta automaticky ako rozdiel medzi dátumom ukončenia a začiatku.</t>
        </is>
      </c>
    </row>
    <row r="6" ht="45" customHeight="1">
      <c r="A6" s="24" t="inlineStr"/>
      <c r="B6" s="4" t="inlineStr">
        <is>
          <t>Stĺpec 'Rozdiel (€)' zobrazuje rozdiel medzi rozpočtom a skutočnými nákladmi. Zelená farba = úspora, červená = prekročenie rozpočtu.</t>
        </is>
      </c>
    </row>
    <row r="7" ht="45" customHeight="1">
      <c r="A7" s="25" t="inlineStr"/>
      <c r="B7" s="10" t="inlineStr">
        <is>
          <t>Stĺpce 'Stav' a 'Priorita' majú rozbaľovací zoznam (dropdown) – kliknutím na bunku vyberiete hodnotu.</t>
        </is>
      </c>
    </row>
    <row r="8" ht="45" customHeight="1">
      <c r="A8" s="24" t="inlineStr"/>
      <c r="B8" s="4" t="inlineStr">
        <is>
          <t>Na spodku hárku nájdete súhrnné vzorce: SUM, AVERAGE, COUNTIF a VLOOKUP na vyhľadanie úlohy podľa ID.</t>
        </is>
      </c>
    </row>
    <row r="9" ht="45" customHeight="1">
      <c r="A9" s="25" t="inlineStr">
        <is>
          <t>Mesačný prehľad</t>
        </is>
      </c>
      <c r="B9" s="10" t="inlineStr">
        <is>
          <t>Dashboard so súhrnom podľa mesiacov a kategórií. Obsahuje stĺpcový graf (rozpočet vs. náklady), koláčový graf (rozdelenie podľa kategórie) a čiarový graf (trend dokončenia úloh).</t>
        </is>
      </c>
    </row>
    <row r="10" ht="45" customHeight="1">
      <c r="A10" s="24" t="inlineStr"/>
      <c r="B10" s="4" t="inlineStr">
        <is>
          <t>Všetky hodnoty v tomto hárku sa počítajú automaticky pomocou vzorcov SUMIF, COUNTIF a AVERAGEIF na základe dát z hárku 'Ročný plánovač'.</t>
        </is>
      </c>
    </row>
    <row r="11" ht="45" customHeight="1">
      <c r="A11" s="25" t="inlineStr">
        <is>
          <t>Návod</t>
        </is>
      </c>
      <c r="B11" s="10" t="inlineStr">
        <is>
          <t>Tento hárok. Stručné vysvetlenie štruktúry a použitia jednotlivých hárkov a vzorcov.</t>
        </is>
      </c>
    </row>
    <row r="12" ht="45" customHeight="1">
      <c r="A12" s="24" t="inlineStr">
        <is>
          <t>Tip</t>
        </is>
      </c>
      <c r="B12" s="4" t="inlineStr">
        <is>
          <t>Ak pridáte nový riadok úlohy, skopírujte vzorce zo stĺpcov 'Trvanie', 'Rozdiel' a rozšírte rozsahy vo vzorcoch SUM a COUNTIF v spodnej časti hárku aj v dashboarde.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2026-07-14T09:36:30Z</dcterms:created>
  <dcterms:modified xmlns:dcterms="http://purl.org/dc/terms/" xmlns:xsi="http://www.w3.org/2001/XMLSchema-instance" xsi:type="dcterms:W3CDTF">2026-07-14T09:36:30Z</dcterms:modified>
</cp:coreProperties>
</file>