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íjmy" sheetId="1" state="visible" r:id="rId1"/>
    <sheet xmlns:r="http://schemas.openxmlformats.org/officeDocument/2006/relationships" name="Výdavky" sheetId="2" state="visible" r:id="rId2"/>
    <sheet xmlns:r="http://schemas.openxmlformats.org/officeDocument/2006/relationships" name="Prehľad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,00 &quot;€&quot;"/>
    <numFmt numFmtId="165" formatCode="0,0%"/>
  </numFmts>
  <fonts count="8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</font>
    <font>
      <b val="1"/>
      <color rgb="00FFFFFF"/>
      <sz val="10"/>
    </font>
    <font>
      <b val="1"/>
      <color rgb="00FFFFFF"/>
    </font>
    <font>
      <i val="1"/>
    </font>
    <font>
      <b val="1"/>
      <color rgb="0022C55E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right"/>
    </xf>
    <xf numFmtId="0" fontId="0" fillId="5" borderId="1" applyAlignment="1" pivotButton="0" quotePrefix="0" xfId="0">
      <alignment horizontal="left" vertical="center"/>
    </xf>
    <xf numFmtId="0" fontId="4" fillId="6" borderId="1" pivotButton="0" quotePrefix="0" xfId="0"/>
    <xf numFmtId="0" fontId="0" fillId="6" borderId="1" pivotButton="0" quotePrefix="0" xfId="0"/>
    <xf numFmtId="164" fontId="5" fillId="6" borderId="1" applyAlignment="1" pivotButton="0" quotePrefix="0" xfId="0">
      <alignment horizontal="right"/>
    </xf>
    <xf numFmtId="0" fontId="6" fillId="0" borderId="0" pivotButton="0" quotePrefix="0" xfId="0"/>
    <xf numFmtId="164" fontId="0" fillId="0" borderId="0" pivotButton="0" quotePrefix="0" xfId="0"/>
    <xf numFmtId="0" fontId="0" fillId="3" borderId="1" applyAlignment="1" pivotButton="0" quotePrefix="0" xfId="0">
      <alignment horizontal="center" vertical="center"/>
    </xf>
    <xf numFmtId="164" fontId="0" fillId="4" borderId="1" pivotButton="0" quotePrefix="0" xfId="0"/>
    <xf numFmtId="164" fontId="0" fillId="3" borderId="1" pivotButton="0" quotePrefix="0" xfId="0"/>
    <xf numFmtId="0" fontId="0" fillId="5" borderId="1" applyAlignment="1" pivotButton="0" quotePrefix="0" xfId="0">
      <alignment horizontal="center" vertical="center"/>
    </xf>
    <xf numFmtId="164" fontId="0" fillId="5" borderId="1" pivotButton="0" quotePrefix="0" xfId="0"/>
    <xf numFmtId="164" fontId="5" fillId="6" borderId="1" pivotButton="0" quotePrefix="0" xfId="0"/>
    <xf numFmtId="0" fontId="0" fillId="0" borderId="0" applyAlignment="1" pivotButton="0" quotePrefix="0" xfId="0">
      <alignment horizontal="center" vertical="center"/>
    </xf>
    <xf numFmtId="0" fontId="4" fillId="6" borderId="0" pivotButton="0" quotePrefix="0" xfId="0"/>
    <xf numFmtId="0" fontId="0" fillId="3" borderId="1" pivotButton="0" quotePrefix="0" xfId="0"/>
    <xf numFmtId="0" fontId="0" fillId="5" borderId="1" pivotButton="0" quotePrefix="0" xfId="0"/>
    <xf numFmtId="164" fontId="7" fillId="3" borderId="1" pivotButton="0" quotePrefix="0" xfId="0"/>
    <xf numFmtId="165" fontId="0" fillId="5" borderId="1" pivotButton="0" quotePrefix="0" xfId="0"/>
    <xf numFmtId="0" fontId="3" fillId="0" borderId="0" pivotButton="0" quotePrefix="0" xfId="0"/>
    <xf numFmtId="0" fontId="0" fillId="6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2" fillId="2" borderId="1" pivotButton="0" quotePrefix="0" xfId="0"/>
    <xf numFmtId="0" fontId="3" fillId="5" borderId="1" applyAlignment="1" pivotButton="0" quotePrefix="0" xfId="0">
      <alignment vertical="center" wrapText="1"/>
    </xf>
    <xf numFmtId="0" fontId="0" fillId="5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skutočných výdavkov podľa kategórie</a:t>
            </a:r>
          </a:p>
        </rich>
      </tx>
    </title>
    <plotArea>
      <pieChart>
        <varyColors val="1"/>
        <ser>
          <idx val="0"/>
          <order val="0"/>
          <tx>
            <strRef>
              <f>'Prehľad'!C15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'Prehľad'!$A$16:$A$25</f>
            </numRef>
          </cat>
          <val>
            <numRef>
              <f>'Prehľad'!$C$16:$C$25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Plán vs. skutočnosť podľa kategórie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'Prehľad'!$A$16:$A$25</f>
            </numRef>
          </cat>
          <val>
            <numRef>
              <f>'Prehľad'!$B$16:$B$25</f>
            </numRef>
          </val>
        </ser>
        <ser>
          <idx val="1"/>
          <order val="1"/>
          <tx>
            <strRef>
              <f>'Prehľad'!C15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'Prehľad'!$A$16:$A$25</f>
            </numRef>
          </cat>
          <val>
            <numRef>
              <f>'Prehľad'!$C$16:$C$25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16" customWidth="1" min="4" max="4"/>
  </cols>
  <sheetData>
    <row r="1" ht="26" customHeight="1">
      <c r="A1" s="1" t="inlineStr">
        <is>
          <t>ROZPOČET DOMÁCNOSTI – PRÍJMY (júl 2026)</t>
        </is>
      </c>
    </row>
    <row r="2"/>
    <row r="3">
      <c r="A3" s="2" t="inlineStr">
        <is>
          <t>Zdroj príjmu</t>
        </is>
      </c>
      <c r="B3" s="2" t="inlineStr">
        <is>
          <t>Kategória</t>
        </is>
      </c>
      <c r="C3" s="2" t="inlineStr">
        <is>
          <t>Mesiac</t>
        </is>
      </c>
      <c r="D3" s="2" t="inlineStr">
        <is>
          <t>Suma</t>
        </is>
      </c>
    </row>
    <row r="4">
      <c r="A4" s="3" t="inlineStr">
        <is>
          <t>Mzda - Peter Novák</t>
        </is>
      </c>
      <c r="B4" s="3" t="inlineStr">
        <is>
          <t>Zamestnanie</t>
        </is>
      </c>
      <c r="C4" s="3" t="inlineStr">
        <is>
          <t>Júl 2026</t>
        </is>
      </c>
      <c r="D4" s="4" t="n">
        <v>1450</v>
      </c>
    </row>
    <row r="5">
      <c r="A5" s="5" t="inlineStr">
        <is>
          <t>Mzda - Zuzana Kováčová</t>
        </is>
      </c>
      <c r="B5" s="5" t="inlineStr">
        <is>
          <t>Zamestnanie</t>
        </is>
      </c>
      <c r="C5" s="5" t="inlineStr">
        <is>
          <t>Júl 2026</t>
        </is>
      </c>
      <c r="D5" s="4" t="n">
        <v>1280</v>
      </c>
    </row>
    <row r="6">
      <c r="A6" s="3" t="inlineStr">
        <is>
          <t>Prenájom garáže</t>
        </is>
      </c>
      <c r="B6" s="3" t="inlineStr">
        <is>
          <t>Pasívny príjem</t>
        </is>
      </c>
      <c r="C6" s="3" t="inlineStr">
        <is>
          <t>Júl 2026</t>
        </is>
      </c>
      <c r="D6" s="4" t="n">
        <v>80</v>
      </c>
    </row>
    <row r="7">
      <c r="A7" s="5" t="inlineStr">
        <is>
          <t>Rodičovský príspevok</t>
        </is>
      </c>
      <c r="B7" s="5" t="inlineStr">
        <is>
          <t>Štátna dávka</t>
        </is>
      </c>
      <c r="C7" s="5" t="inlineStr">
        <is>
          <t>Júl 2026</t>
        </is>
      </c>
      <c r="D7" s="4" t="n">
        <v>280</v>
      </c>
    </row>
    <row r="8">
      <c r="A8" s="3" t="inlineStr">
        <is>
          <t>IT brigáda</t>
        </is>
      </c>
      <c r="B8" s="3" t="inlineStr">
        <is>
          <t>Freelance</t>
        </is>
      </c>
      <c r="C8" s="3" t="inlineStr">
        <is>
          <t>Júl 2026</t>
        </is>
      </c>
      <c r="D8" s="4" t="n">
        <v>350</v>
      </c>
    </row>
    <row r="9">
      <c r="A9" s="5" t="inlineStr">
        <is>
          <t>Úroky zo sporenia</t>
        </is>
      </c>
      <c r="B9" s="5" t="inlineStr">
        <is>
          <t>Investície</t>
        </is>
      </c>
      <c r="C9" s="5" t="inlineStr">
        <is>
          <t>Júl 2026</t>
        </is>
      </c>
      <c r="D9" s="4" t="n">
        <v>15.5</v>
      </c>
    </row>
    <row r="10">
      <c r="A10" s="3" t="inlineStr">
        <is>
          <t>Predaj starého nábytku</t>
        </is>
      </c>
      <c r="B10" s="3" t="inlineStr">
        <is>
          <t>Jednorazový príjem</t>
        </is>
      </c>
      <c r="C10" s="3" t="inlineStr">
        <is>
          <t>Júl 2026</t>
        </is>
      </c>
      <c r="D10" s="4" t="n">
        <v>120</v>
      </c>
    </row>
    <row r="11">
      <c r="A11" s="5" t="inlineStr">
        <is>
          <t>Daňový bonus na dieťa</t>
        </is>
      </c>
      <c r="B11" s="5" t="inlineStr">
        <is>
          <t>Štátna dávka</t>
        </is>
      </c>
      <c r="C11" s="5" t="inlineStr">
        <is>
          <t>Júl 2026</t>
        </is>
      </c>
      <c r="D11" s="4" t="n">
        <v>90</v>
      </c>
    </row>
    <row r="12">
      <c r="A12" s="3" t="inlineStr">
        <is>
          <t>Iný príjem</t>
        </is>
      </c>
      <c r="B12" s="3" t="inlineStr">
        <is>
          <t>Ostatné</t>
        </is>
      </c>
      <c r="C12" s="3" t="inlineStr">
        <is>
          <t>Júl 2026</t>
        </is>
      </c>
      <c r="D12" s="4" t="n">
        <v>60</v>
      </c>
    </row>
    <row r="13">
      <c r="A13" s="6" t="inlineStr">
        <is>
          <t>SPOLU PRÍJMY</t>
        </is>
      </c>
      <c r="B13" s="7" t="n"/>
      <c r="C13" s="7" t="n"/>
      <c r="D13" s="8">
        <f>SUM(D4:D12)</f>
        <v/>
      </c>
    </row>
    <row r="14">
      <c r="A14" s="9" t="inlineStr">
        <is>
          <t>Priemerný príjem</t>
        </is>
      </c>
      <c r="D14" s="10">
        <f>IFERROR(AVERAGE(D4:D12),0)</f>
        <v/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8" customWidth="1" min="3" max="3"/>
    <col width="16" customWidth="1" min="4" max="4"/>
    <col width="16" customWidth="1" min="5" max="5"/>
    <col width="14" customWidth="1" min="6" max="6"/>
    <col width="20" customWidth="1" min="7" max="7"/>
  </cols>
  <sheetData>
    <row r="1" ht="26" customHeight="1">
      <c r="A1" s="1" t="inlineStr">
        <is>
          <t>ROZPOČET DOMÁCNOSTI – VÝDAVKY (júl 2026)</t>
        </is>
      </c>
    </row>
    <row r="2"/>
    <row r="3">
      <c r="A3" s="2" t="inlineStr">
        <is>
          <t>Dátum</t>
        </is>
      </c>
      <c r="B3" s="2" t="inlineStr">
        <is>
          <t>Kategória</t>
        </is>
      </c>
      <c r="C3" s="2" t="inlineStr">
        <is>
          <t>Popis</t>
        </is>
      </c>
      <c r="D3" s="2" t="inlineStr">
        <is>
          <t>Plánovaná suma</t>
        </is>
      </c>
      <c r="E3" s="2" t="inlineStr">
        <is>
          <t>Skutočná suma</t>
        </is>
      </c>
      <c r="F3" s="2" t="inlineStr">
        <is>
          <t>Rozdiel</t>
        </is>
      </c>
      <c r="G3" s="2" t="inlineStr">
        <is>
          <t>Stav</t>
        </is>
      </c>
    </row>
    <row r="4">
      <c r="A4" s="11" t="inlineStr">
        <is>
          <t>01.07.2026</t>
        </is>
      </c>
      <c r="B4" s="3" t="inlineStr">
        <is>
          <t>Bývanie</t>
        </is>
      </c>
      <c r="C4" s="3" t="inlineStr">
        <is>
          <t>Nájom bytu</t>
        </is>
      </c>
      <c r="D4" s="12" t="n">
        <v>550</v>
      </c>
      <c r="E4" s="12" t="n">
        <v>550</v>
      </c>
      <c r="F4" s="13">
        <f>D4-E4</f>
        <v/>
      </c>
      <c r="G4" s="11">
        <f>IF(E4&gt;D4,"Prekročený rozpočet",IF(E4&lt;D4,"Úspora","V rozpočte"))</f>
        <v/>
      </c>
    </row>
    <row r="5">
      <c r="A5" s="14" t="inlineStr">
        <is>
          <t>03.07.2026</t>
        </is>
      </c>
      <c r="B5" s="5" t="inlineStr">
        <is>
          <t>Energie</t>
        </is>
      </c>
      <c r="C5" s="5" t="inlineStr">
        <is>
          <t>Elektrina, plyn, voda</t>
        </is>
      </c>
      <c r="D5" s="12" t="n">
        <v>130</v>
      </c>
      <c r="E5" s="12" t="n">
        <v>145.3</v>
      </c>
      <c r="F5" s="15">
        <f>D5-E5</f>
        <v/>
      </c>
      <c r="G5" s="14">
        <f>IF(E5&gt;D5,"Prekročený rozpočet",IF(E5&lt;D5,"Úspora","V rozpočte"))</f>
        <v/>
      </c>
    </row>
    <row r="6">
      <c r="A6" s="11" t="inlineStr">
        <is>
          <t>04.07.2026</t>
        </is>
      </c>
      <c r="B6" s="3" t="inlineStr">
        <is>
          <t>Potraviny</t>
        </is>
      </c>
      <c r="C6" s="3" t="inlineStr">
        <is>
          <t>Nákup Tesco, Lidl</t>
        </is>
      </c>
      <c r="D6" s="12" t="n">
        <v>320</v>
      </c>
      <c r="E6" s="12" t="n">
        <v>298.6</v>
      </c>
      <c r="F6" s="13">
        <f>D6-E6</f>
        <v/>
      </c>
      <c r="G6" s="11">
        <f>IF(E6&gt;D6,"Prekročený rozpočet",IF(E6&lt;D6,"Úspora","V rozpočte"))</f>
        <v/>
      </c>
    </row>
    <row r="7">
      <c r="A7" s="14" t="inlineStr">
        <is>
          <t>05.07.2026</t>
        </is>
      </c>
      <c r="B7" s="5" t="inlineStr">
        <is>
          <t>Doprava</t>
        </is>
      </c>
      <c r="C7" s="5" t="inlineStr">
        <is>
          <t>MHD lístky, benzín</t>
        </is>
      </c>
      <c r="D7" s="12" t="n">
        <v>90</v>
      </c>
      <c r="E7" s="12" t="n">
        <v>105.2</v>
      </c>
      <c r="F7" s="15">
        <f>D7-E7</f>
        <v/>
      </c>
      <c r="G7" s="14">
        <f>IF(E7&gt;D7,"Prekročený rozpočet",IF(E7&lt;D7,"Úspora","V rozpočte"))</f>
        <v/>
      </c>
    </row>
    <row r="8">
      <c r="A8" s="11" t="inlineStr">
        <is>
          <t>06.07.2026</t>
        </is>
      </c>
      <c r="B8" s="3" t="inlineStr">
        <is>
          <t>Poistenie</t>
        </is>
      </c>
      <c r="C8" s="3" t="inlineStr">
        <is>
          <t>Životné a majetkové poistenie</t>
        </is>
      </c>
      <c r="D8" s="12" t="n">
        <v>65</v>
      </c>
      <c r="E8" s="12" t="n">
        <v>65</v>
      </c>
      <c r="F8" s="13">
        <f>D8-E8</f>
        <v/>
      </c>
      <c r="G8" s="11">
        <f>IF(E8&gt;D8,"Prekročený rozpočet",IF(E8&lt;D8,"Úspora","V rozpočte"))</f>
        <v/>
      </c>
    </row>
    <row r="9">
      <c r="A9" s="14" t="inlineStr">
        <is>
          <t>08.07.2026</t>
        </is>
      </c>
      <c r="B9" s="5" t="inlineStr">
        <is>
          <t>Zábava</t>
        </is>
      </c>
      <c r="C9" s="5" t="inlineStr">
        <is>
          <t>Kino, reštaurácia</t>
        </is>
      </c>
      <c r="D9" s="12" t="n">
        <v>60</v>
      </c>
      <c r="E9" s="12" t="n">
        <v>88.5</v>
      </c>
      <c r="F9" s="15">
        <f>D9-E9</f>
        <v/>
      </c>
      <c r="G9" s="14">
        <f>IF(E9&gt;D9,"Prekročený rozpočet",IF(E9&lt;D9,"Úspora","V rozpočte"))</f>
        <v/>
      </c>
    </row>
    <row r="10">
      <c r="A10" s="11" t="inlineStr">
        <is>
          <t>09.07.2026</t>
        </is>
      </c>
      <c r="B10" s="3" t="inlineStr">
        <is>
          <t>Zdravie</t>
        </is>
      </c>
      <c r="C10" s="3" t="inlineStr">
        <is>
          <t>Lekáreň, vyšetrenie</t>
        </is>
      </c>
      <c r="D10" s="12" t="n">
        <v>40</v>
      </c>
      <c r="E10" s="12" t="n">
        <v>32</v>
      </c>
      <c r="F10" s="13">
        <f>D10-E10</f>
        <v/>
      </c>
      <c r="G10" s="11">
        <f>IF(E10&gt;D10,"Prekročený rozpočet",IF(E10&lt;D10,"Úspora","V rozpočte"))</f>
        <v/>
      </c>
    </row>
    <row r="11">
      <c r="A11" s="14" t="inlineStr">
        <is>
          <t>10.07.2026</t>
        </is>
      </c>
      <c r="B11" s="5" t="inlineStr">
        <is>
          <t>Oblečenie</t>
        </is>
      </c>
      <c r="C11" s="5" t="inlineStr">
        <is>
          <t>Detské oblečenie</t>
        </is>
      </c>
      <c r="D11" s="12" t="n">
        <v>50</v>
      </c>
      <c r="E11" s="12" t="n">
        <v>35.9</v>
      </c>
      <c r="F11" s="15">
        <f>D11-E11</f>
        <v/>
      </c>
      <c r="G11" s="14">
        <f>IF(E11&gt;D11,"Prekročený rozpočet",IF(E11&lt;D11,"Úspora","V rozpočte"))</f>
        <v/>
      </c>
    </row>
    <row r="12">
      <c r="A12" s="11" t="inlineStr">
        <is>
          <t>11.07.2026</t>
        </is>
      </c>
      <c r="B12" s="3" t="inlineStr">
        <is>
          <t>Sporenie</t>
        </is>
      </c>
      <c r="C12" s="3" t="inlineStr">
        <is>
          <t>Investičný účet</t>
        </is>
      </c>
      <c r="D12" s="12" t="n">
        <v>200</v>
      </c>
      <c r="E12" s="12" t="n">
        <v>200</v>
      </c>
      <c r="F12" s="13">
        <f>D12-E12</f>
        <v/>
      </c>
      <c r="G12" s="11">
        <f>IF(E12&gt;D12,"Prekročený rozpočet",IF(E12&lt;D12,"Úspora","V rozpočte"))</f>
        <v/>
      </c>
    </row>
    <row r="13">
      <c r="A13" s="14" t="inlineStr">
        <is>
          <t>12.07.2026</t>
        </is>
      </c>
      <c r="B13" s="5" t="inlineStr">
        <is>
          <t>Ostatné</t>
        </is>
      </c>
      <c r="C13" s="5" t="inlineStr">
        <is>
          <t>Domáce potreby, drogéria</t>
        </is>
      </c>
      <c r="D13" s="12" t="n">
        <v>45</v>
      </c>
      <c r="E13" s="12" t="n">
        <v>52.4</v>
      </c>
      <c r="F13" s="15">
        <f>D13-E13</f>
        <v/>
      </c>
      <c r="G13" s="14">
        <f>IF(E13&gt;D13,"Prekročený rozpočet",IF(E13&lt;D13,"Úspora","V rozpočte"))</f>
        <v/>
      </c>
    </row>
    <row r="14">
      <c r="A14" s="6" t="n"/>
      <c r="B14" s="6" t="n"/>
      <c r="C14" s="6" t="inlineStr">
        <is>
          <t>SPOLU VÝDAVKY</t>
        </is>
      </c>
      <c r="D14" s="16">
        <f>SUM(D4:D13)</f>
        <v/>
      </c>
      <c r="E14" s="16">
        <f>SUM(E4:E13)</f>
        <v/>
      </c>
      <c r="F14" s="16">
        <f>SUM(F4:F13)</f>
        <v/>
      </c>
      <c r="G14" s="7" t="n"/>
    </row>
    <row r="15">
      <c r="C15" t="inlineStr">
        <is>
          <t>Počet položiek nad rozpočtom</t>
        </is>
      </c>
      <c r="D15" s="17">
        <f>COUNTIF(G4:G13,"Prekročený rozpočet")</f>
        <v/>
      </c>
    </row>
  </sheetData>
  <mergeCells count="1">
    <mergeCell ref="A1:G1"/>
  </mergeCells>
  <conditionalFormatting sqref="F4:F13">
    <cfRule type="cellIs" priority="1" operator="lessThan" dxfId="0" stopIfTrue="1">
      <formula>0</formula>
    </cfRule>
    <cfRule type="cellIs" priority="2" operator="greaterThan" dxfId="1" stopIfTrue="1">
      <formula>0</formula>
    </cfRule>
  </conditionalFormatting>
  <conditionalFormatting sqref="G4:G13">
    <cfRule type="expression" priority="3" dxfId="2" stopIfTrue="1">
      <formula>G4="Prekročený rozpočet"</formula>
    </cfRule>
  </conditionalFormatting>
  <dataValidations count="1">
    <dataValidation sqref="B4:B13" showErrorMessage="1" showInputMessage="1" allowBlank="1" type="list">
      <formula1>"Bývanie,Energie,Potraviny,Doprava,Poistenie,Zábava,Zdravie,Oblečenie,Sporenie,Ostatné"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6" customWidth="1" min="4" max="4"/>
    <col width="4" customWidth="1" min="5" max="5"/>
    <col width="4" customWidth="1" min="6" max="6"/>
  </cols>
  <sheetData>
    <row r="1" ht="26" customHeight="1">
      <c r="A1" s="1" t="inlineStr">
        <is>
          <t>PREHĽAD ROZPOČTU DOMÁCNOSTI – JÚL 2026</t>
        </is>
      </c>
    </row>
    <row r="2"/>
    <row r="3">
      <c r="A3" s="18" t="inlineStr">
        <is>
          <t>KĽÚČOVÉ UKAZOVATELE</t>
        </is>
      </c>
    </row>
    <row r="4">
      <c r="A4" s="19" t="inlineStr">
        <is>
          <t>Celkové príjmy</t>
        </is>
      </c>
      <c r="B4" s="13">
        <f>Príjmy!D13</f>
        <v/>
      </c>
    </row>
    <row r="5">
      <c r="A5" s="20" t="inlineStr">
        <is>
          <t>Celkové výdavky (skutočné)</t>
        </is>
      </c>
      <c r="B5" s="15">
        <f>Výdavky!E14</f>
        <v/>
      </c>
    </row>
    <row r="6">
      <c r="A6" s="19" t="inlineStr">
        <is>
          <t>Zostatok (úspora)</t>
        </is>
      </c>
      <c r="B6" s="21">
        <f>B4-B5</f>
        <v/>
      </c>
    </row>
    <row r="7">
      <c r="A7" s="20" t="inlineStr">
        <is>
          <t>Miera úspor (%)</t>
        </is>
      </c>
      <c r="B7" s="22">
        <f>IFERROR(B6/B4,0)</f>
        <v/>
      </c>
    </row>
    <row r="8">
      <c r="A8" s="19" t="inlineStr">
        <is>
          <t>Plánovaný rozpočet výdavkov</t>
        </is>
      </c>
      <c r="B8" s="13">
        <f>Výdavky!D14</f>
        <v/>
      </c>
    </row>
    <row r="9">
      <c r="A9" s="20" t="inlineStr">
        <is>
          <t>Odchýlka od plánu</t>
        </is>
      </c>
      <c r="B9" s="15">
        <f>B8-B5</f>
        <v/>
      </c>
    </row>
    <row r="10"/>
    <row r="11">
      <c r="A11" t="inlineStr">
        <is>
          <t>Vyhodnotenie mesiaca</t>
        </is>
      </c>
      <c r="B11" s="23">
        <f>IF(B6&gt;=0,"Domácnosť je v pluse","Domácnosť je v mínuse")</f>
        <v/>
      </c>
    </row>
    <row r="12"/>
    <row r="13"/>
    <row r="14">
      <c r="A14" s="18" t="inlineStr">
        <is>
          <t>SÚHRN PODĽA KATEGÓRIÍ VÝDAVKOV</t>
        </is>
      </c>
    </row>
    <row r="15">
      <c r="A15" s="2" t="inlineStr">
        <is>
          <t>Kategória</t>
        </is>
      </c>
      <c r="B15" s="2" t="inlineStr">
        <is>
          <t>Plán</t>
        </is>
      </c>
      <c r="C15" s="2" t="inlineStr">
        <is>
          <t>Skutočnosť</t>
        </is>
      </c>
      <c r="D15" s="2" t="inlineStr">
        <is>
          <t>Rozdiel</t>
        </is>
      </c>
    </row>
    <row r="16">
      <c r="A16" s="19" t="inlineStr">
        <is>
          <t>Bývanie</t>
        </is>
      </c>
      <c r="B16" s="13">
        <f>SUMIF(Výdavky!$B$4:$B$13,A16,Výdavky!$D$4:$D$13)</f>
        <v/>
      </c>
      <c r="C16" s="13">
        <f>SUMIF(Výdavky!$B$4:$B$13,A16,Výdavky!$E$4:$E$13)</f>
        <v/>
      </c>
      <c r="D16" s="13">
        <f>B16-C16</f>
        <v/>
      </c>
    </row>
    <row r="17">
      <c r="A17" s="20" t="inlineStr">
        <is>
          <t>Energie</t>
        </is>
      </c>
      <c r="B17" s="15">
        <f>SUMIF(Výdavky!$B$4:$B$13,A17,Výdavky!$D$4:$D$13)</f>
        <v/>
      </c>
      <c r="C17" s="15">
        <f>SUMIF(Výdavky!$B$4:$B$13,A17,Výdavky!$E$4:$E$13)</f>
        <v/>
      </c>
      <c r="D17" s="15">
        <f>B17-C17</f>
        <v/>
      </c>
    </row>
    <row r="18">
      <c r="A18" s="19" t="inlineStr">
        <is>
          <t>Potraviny</t>
        </is>
      </c>
      <c r="B18" s="13">
        <f>SUMIF(Výdavky!$B$4:$B$13,A18,Výdavky!$D$4:$D$13)</f>
        <v/>
      </c>
      <c r="C18" s="13">
        <f>SUMIF(Výdavky!$B$4:$B$13,A18,Výdavky!$E$4:$E$13)</f>
        <v/>
      </c>
      <c r="D18" s="13">
        <f>B18-C18</f>
        <v/>
      </c>
    </row>
    <row r="19">
      <c r="A19" s="20" t="inlineStr">
        <is>
          <t>Doprava</t>
        </is>
      </c>
      <c r="B19" s="15">
        <f>SUMIF(Výdavky!$B$4:$B$13,A19,Výdavky!$D$4:$D$13)</f>
        <v/>
      </c>
      <c r="C19" s="15">
        <f>SUMIF(Výdavky!$B$4:$B$13,A19,Výdavky!$E$4:$E$13)</f>
        <v/>
      </c>
      <c r="D19" s="15">
        <f>B19-C19</f>
        <v/>
      </c>
    </row>
    <row r="20">
      <c r="A20" s="19" t="inlineStr">
        <is>
          <t>Poistenie</t>
        </is>
      </c>
      <c r="B20" s="13">
        <f>SUMIF(Výdavky!$B$4:$B$13,A20,Výdavky!$D$4:$D$13)</f>
        <v/>
      </c>
      <c r="C20" s="13">
        <f>SUMIF(Výdavky!$B$4:$B$13,A20,Výdavky!$E$4:$E$13)</f>
        <v/>
      </c>
      <c r="D20" s="13">
        <f>B20-C20</f>
        <v/>
      </c>
    </row>
    <row r="21">
      <c r="A21" s="20" t="inlineStr">
        <is>
          <t>Zábava</t>
        </is>
      </c>
      <c r="B21" s="15">
        <f>SUMIF(Výdavky!$B$4:$B$13,A21,Výdavky!$D$4:$D$13)</f>
        <v/>
      </c>
      <c r="C21" s="15">
        <f>SUMIF(Výdavky!$B$4:$B$13,A21,Výdavky!$E$4:$E$13)</f>
        <v/>
      </c>
      <c r="D21" s="15">
        <f>B21-C21</f>
        <v/>
      </c>
    </row>
    <row r="22">
      <c r="A22" s="19" t="inlineStr">
        <is>
          <t>Zdravie</t>
        </is>
      </c>
      <c r="B22" s="13">
        <f>SUMIF(Výdavky!$B$4:$B$13,A22,Výdavky!$D$4:$D$13)</f>
        <v/>
      </c>
      <c r="C22" s="13">
        <f>SUMIF(Výdavky!$B$4:$B$13,A22,Výdavky!$E$4:$E$13)</f>
        <v/>
      </c>
      <c r="D22" s="13">
        <f>B22-C22</f>
        <v/>
      </c>
    </row>
    <row r="23">
      <c r="A23" s="20" t="inlineStr">
        <is>
          <t>Oblečenie</t>
        </is>
      </c>
      <c r="B23" s="15">
        <f>SUMIF(Výdavky!$B$4:$B$13,A23,Výdavky!$D$4:$D$13)</f>
        <v/>
      </c>
      <c r="C23" s="15">
        <f>SUMIF(Výdavky!$B$4:$B$13,A23,Výdavky!$E$4:$E$13)</f>
        <v/>
      </c>
      <c r="D23" s="15">
        <f>B23-C23</f>
        <v/>
      </c>
    </row>
    <row r="24">
      <c r="A24" s="19" t="inlineStr">
        <is>
          <t>Sporenie</t>
        </is>
      </c>
      <c r="B24" s="13">
        <f>SUMIF(Výdavky!$B$4:$B$13,A24,Výdavky!$D$4:$D$13)</f>
        <v/>
      </c>
      <c r="C24" s="13">
        <f>SUMIF(Výdavky!$B$4:$B$13,A24,Výdavky!$E$4:$E$13)</f>
        <v/>
      </c>
      <c r="D24" s="13">
        <f>B24-C24</f>
        <v/>
      </c>
    </row>
    <row r="25">
      <c r="A25" s="20" t="inlineStr">
        <is>
          <t>Ostatné</t>
        </is>
      </c>
      <c r="B25" s="15">
        <f>SUMIF(Výdavky!$B$4:$B$13,A25,Výdavky!$D$4:$D$13)</f>
        <v/>
      </c>
      <c r="C25" s="15">
        <f>SUMIF(Výdavky!$B$4:$B$13,A25,Výdavky!$E$4:$E$13)</f>
        <v/>
      </c>
      <c r="D25" s="15">
        <f>B25-C25</f>
        <v/>
      </c>
    </row>
  </sheetData>
  <mergeCells count="3">
    <mergeCell ref="A1:F1"/>
    <mergeCell ref="A3:B3"/>
    <mergeCell ref="A14:D1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8" customWidth="1" min="1" max="1"/>
    <col width="95" customWidth="1" min="2" max="2"/>
  </cols>
  <sheetData>
    <row r="1" ht="26" customHeight="1">
      <c r="A1" s="25" t="inlineStr">
        <is>
          <t>NÁVOD NA POUŽITIE ZOŠITA</t>
        </is>
      </c>
    </row>
    <row r="2"/>
    <row r="3" ht="32" customHeight="1">
      <c r="A3" s="26" t="inlineStr">
        <is>
          <t>Hárok</t>
        </is>
      </c>
      <c r="B3" s="27" t="inlineStr">
        <is>
          <t>Popis</t>
        </is>
      </c>
    </row>
    <row r="4" ht="32" customHeight="1">
      <c r="A4" s="28" t="inlineStr">
        <is>
          <t>Príjmy</t>
        </is>
      </c>
      <c r="B4" s="29" t="inlineStr">
        <is>
          <t>Zoznam všetkých mesačných príjmov domácnosti (mzdy, pasívne príjmy, dávky). Stĺpec 'Suma' je editovateľný (žlté podfarbenie). Súčet sa počíta automaticky vzorcom SUM.</t>
        </is>
      </c>
    </row>
    <row r="5" ht="32" customHeight="1">
      <c r="A5" s="30" t="inlineStr">
        <is>
          <t>Výdavky</t>
        </is>
      </c>
      <c r="B5" s="31" t="inlineStr">
        <is>
          <t>Zoznam plánovaných a skutočných výdavkov podľa kategórie. Stĺpec 'Rozdiel' = Plán - Skutočnosť. Stĺpec 'Stav' pomocou vzorca IF automaticky vyhodnotí, či bol rozpočet prekročený, dodržaný alebo ušetrený.</t>
        </is>
      </c>
    </row>
    <row r="6" ht="32" customHeight="1">
      <c r="A6" s="28" t="inlineStr">
        <is>
          <t>Prehľad</t>
        </is>
      </c>
      <c r="B6" s="29" t="inlineStr">
        <is>
          <t>Súhrnný dashboard s kľúčovými ukazovateľmi (celkové príjmy, výdavky, zostatok, miera úspor) a grafmi (koláčový graf podielu výdavkov, stĺpcový graf plán vs. skutočnosť).</t>
        </is>
      </c>
    </row>
    <row r="7" ht="32" customHeight="1">
      <c r="A7" s="30" t="inlineStr">
        <is>
          <t>Návod</t>
        </is>
      </c>
      <c r="B7" s="31" t="inlineStr">
        <is>
          <t>Tento hárok - stručné vysvetlenie štruktúry zošita.</t>
        </is>
      </c>
    </row>
    <row r="8" ht="32" customHeight="1">
      <c r="A8" s="28" t="inlineStr"/>
      <c r="B8" s="29" t="inlineStr"/>
    </row>
    <row r="9" ht="32" customHeight="1">
      <c r="A9" s="30" t="inlineStr">
        <is>
          <t>Tip 1</t>
        </is>
      </c>
      <c r="B9" s="31" t="inlineStr">
        <is>
          <t>Upravujte iba bunky so žltým podfarbením - ostatné sa prepočítajú automaticky.</t>
        </is>
      </c>
    </row>
    <row r="10" ht="32" customHeight="1">
      <c r="A10" s="28" t="inlineStr">
        <is>
          <t>Tip 2</t>
        </is>
      </c>
      <c r="B10" s="29" t="inlineStr">
        <is>
          <t>V hárku Výdavky použite rozbaľovací zoznam v stĺpci Kategória na výber správnej kategórie.</t>
        </is>
      </c>
    </row>
    <row r="11" ht="32" customHeight="1">
      <c r="A11" s="30" t="inlineStr">
        <is>
          <t>Tip 3</t>
        </is>
      </c>
      <c r="B11" s="31" t="inlineStr">
        <is>
          <t>Ak je hodnota v Prehľad -&gt; Zostatok (úspora) záporná, domácnosť minula viac ako zarobila - skontrolujte výdavky nad rozpočtom.</t>
        </is>
      </c>
    </row>
    <row r="12" ht="32" customHeight="1">
      <c r="A12" s="28" t="inlineStr">
        <is>
          <t>Tip 4</t>
        </is>
      </c>
      <c r="B12" s="29" t="inlineStr">
        <is>
          <t>Pre nový mesiac skopírujte hárky Príjmy a Výdavky a upravte dátumy a sumy - vzorce v Prehľad sa automaticky prepočítajú.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2026-07-14T09:54:21Z</dcterms:created>
  <dcterms:modified xmlns:dcterms="http://purl.org/dc/terms/" xmlns:xsi="http://www.w3.org/2001/XMLSchema-instance" xsi:type="dcterms:W3CDTF">2026-07-14T09:54:21Z</dcterms:modified>
</cp:coreProperties>
</file>